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81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" i="1"/>
  <c r="D41"/>
  <c r="H32"/>
  <c r="H33"/>
  <c r="G32"/>
  <c r="G3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5"/>
  <c r="H36"/>
  <c r="H37"/>
  <c r="H38"/>
  <c r="H39"/>
  <c r="H40"/>
  <c r="H5"/>
  <c r="G36"/>
  <c r="G37"/>
  <c r="G38"/>
  <c r="G39"/>
  <c r="G40"/>
  <c r="G3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/>
</calcChain>
</file>

<file path=xl/sharedStrings.xml><?xml version="1.0" encoding="utf-8"?>
<sst xmlns="http://schemas.openxmlformats.org/spreadsheetml/2006/main" count="81" uniqueCount="80">
  <si>
    <t>сумма контракта</t>
  </si>
  <si>
    <t xml:space="preserve">наименование закупки </t>
  </si>
  <si>
    <t>нач макс цена контр</t>
  </si>
  <si>
    <t>обслуживание оргтехники</t>
  </si>
  <si>
    <t>техобслуживание медтехники</t>
  </si>
  <si>
    <t xml:space="preserve"> запрос  предложений №31502096960</t>
  </si>
  <si>
    <t>сжигание биол.отходов</t>
  </si>
  <si>
    <t>обслуживание гарант</t>
  </si>
  <si>
    <t>техобслуживание приборов тепл.энергии</t>
  </si>
  <si>
    <t>снос прачки</t>
  </si>
  <si>
    <t>уборка снега</t>
  </si>
  <si>
    <t>поверка средств измерений</t>
  </si>
  <si>
    <t>срочный ремонт жидкосного хромотографа</t>
  </si>
  <si>
    <t xml:space="preserve"> закупка бумаги</t>
  </si>
  <si>
    <t>антивирус</t>
  </si>
  <si>
    <t>мебель</t>
  </si>
  <si>
    <t>ножи гистологам</t>
  </si>
  <si>
    <t>картриджи биологам</t>
  </si>
  <si>
    <t>котировки№31502329255 от06.05.2015</t>
  </si>
  <si>
    <t>дез. Обработка</t>
  </si>
  <si>
    <t>СМП котировки№ 31502318177 от 30,04,2015</t>
  </si>
  <si>
    <t>бытовая химия</t>
  </si>
  <si>
    <t>канцелярия</t>
  </si>
  <si>
    <t>фонари 3 шт.</t>
  </si>
  <si>
    <t>Компьютеры</t>
  </si>
  <si>
    <t>спецодежда</t>
  </si>
  <si>
    <t>СОУТ</t>
  </si>
  <si>
    <t>единств.поставщик</t>
  </si>
  <si>
    <t>весы</t>
  </si>
  <si>
    <t>лезвиедержатели и ножи</t>
  </si>
  <si>
    <t>средства защиты 1с</t>
  </si>
  <si>
    <t>офисная бумага</t>
  </si>
  <si>
    <t>химия бытовая</t>
  </si>
  <si>
    <t>расходные мат-лы к хромотографу</t>
  </si>
  <si>
    <t>Количество участников</t>
  </si>
  <si>
    <t>Экономия (руб)</t>
  </si>
  <si>
    <t>Экономия (%)</t>
  </si>
  <si>
    <t>Расходные материалы</t>
  </si>
  <si>
    <t>перчатки</t>
  </si>
  <si>
    <t>пакеты</t>
  </si>
  <si>
    <t>перевязка</t>
  </si>
  <si>
    <t>спирт</t>
  </si>
  <si>
    <t>наконечники</t>
  </si>
  <si>
    <t>дез.растворы</t>
  </si>
  <si>
    <t xml:space="preserve">вид закупки, № </t>
  </si>
  <si>
    <t>Обслуживание ООО"Гарант" на 2016г.</t>
  </si>
  <si>
    <t>Обучение 2-х специалистов</t>
  </si>
  <si>
    <t xml:space="preserve">Государственное Бюджетное Учреждение здравоохранения Иркутское областное бюро судебно-медицинской экспертизы </t>
  </si>
  <si>
    <t>запрос котировок №31501956613</t>
  </si>
  <si>
    <t>запрос котировок №3150984013</t>
  </si>
  <si>
    <t>запрос котировок №31501999981</t>
  </si>
  <si>
    <t>запрос предлож. №31502031560</t>
  </si>
  <si>
    <t>запрос котировок №31502035575</t>
  </si>
  <si>
    <t>запрос котировок №31502220292 от 7.04.2015</t>
  </si>
  <si>
    <t xml:space="preserve"> запрос котировок №31502273886 от 20.04.2015</t>
  </si>
  <si>
    <t>запрос котировок                      №31502234918 от 9.04.2015</t>
  </si>
  <si>
    <t>СМПзапрос котировок                       № 31502266504 от17.04.2015</t>
  </si>
  <si>
    <t>запрос котировок №31502235173 от 9.04.2015</t>
  </si>
  <si>
    <t>СМП запрос котировок №31502305041</t>
  </si>
  <si>
    <t>запрос котировок №31502346559 от13.05.2015</t>
  </si>
  <si>
    <t>запрос котировок №31502429789 от 04.06.2015</t>
  </si>
  <si>
    <t>СМП запрос котировок №31502434612 от10,06,2015</t>
  </si>
  <si>
    <t>СМПзапрос котировок №31502421255</t>
  </si>
  <si>
    <t>запрос котировок                 № 31502728050</t>
  </si>
  <si>
    <t>СМП запрос котировок №31502752693</t>
  </si>
  <si>
    <t>СМП запрос котировок №31502752681</t>
  </si>
  <si>
    <t>запрос котировок №31502111603</t>
  </si>
  <si>
    <t>запрос котировок №31502092657</t>
  </si>
  <si>
    <t>запрос котировок №31502092895</t>
  </si>
  <si>
    <t>запрос котировок №31502122620</t>
  </si>
  <si>
    <t>запрос котировок №31502121848</t>
  </si>
  <si>
    <t xml:space="preserve">запрос котировок №1502083250 </t>
  </si>
  <si>
    <t>единственный поставщик</t>
  </si>
  <si>
    <t xml:space="preserve">единственный поставщик  </t>
  </si>
  <si>
    <t xml:space="preserve">единств.поставщик              </t>
  </si>
  <si>
    <t xml:space="preserve">единств.поставщик             </t>
  </si>
  <si>
    <t>запрос котировок                           №31501971403</t>
  </si>
  <si>
    <t>запрос котировок              №31503097815</t>
  </si>
  <si>
    <t>Всего закупок:</t>
  </si>
  <si>
    <t xml:space="preserve">Экономия денежных средств после завершения состоявшихся закупок 2015г. для нужд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</si>
</sst>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1" xfId="0" applyBorder="1"/>
    <xf numFmtId="49" fontId="4" fillId="2" borderId="2" xfId="1" applyNumberFormat="1" applyFont="1" applyFill="1" applyBorder="1" applyAlignment="1">
      <alignment horizontal="center" vertical="top" wrapText="1"/>
    </xf>
    <xf numFmtId="49" fontId="5" fillId="2" borderId="3" xfId="1" applyNumberFormat="1" applyFont="1" applyFill="1" applyBorder="1" applyAlignment="1">
      <alignment horizontal="center" vertical="top" wrapText="1"/>
    </xf>
    <xf numFmtId="49" fontId="4" fillId="2" borderId="4" xfId="1" applyNumberFormat="1" applyFont="1" applyFill="1" applyBorder="1" applyAlignment="1">
      <alignment horizontal="center" vertical="top" wrapText="1"/>
    </xf>
    <xf numFmtId="49" fontId="5" fillId="2" borderId="4" xfId="1" applyNumberFormat="1" applyFont="1" applyFill="1" applyBorder="1" applyAlignment="1">
      <alignment horizontal="center" vertical="top" wrapText="1"/>
    </xf>
    <xf numFmtId="2" fontId="4" fillId="4" borderId="1" xfId="1" applyNumberFormat="1" applyFont="1" applyFill="1" applyBorder="1" applyAlignment="1">
      <alignment horizontal="left" vertical="top" wrapText="1"/>
    </xf>
    <xf numFmtId="2" fontId="5" fillId="5" borderId="1" xfId="1" applyNumberFormat="1" applyFont="1" applyFill="1" applyBorder="1" applyAlignment="1">
      <alignment horizontal="left" vertical="top" wrapText="1"/>
    </xf>
    <xf numFmtId="2" fontId="4" fillId="4" borderId="6" xfId="1" applyNumberFormat="1" applyFont="1" applyFill="1" applyBorder="1" applyAlignment="1">
      <alignment horizontal="left" vertical="top" wrapText="1"/>
    </xf>
    <xf numFmtId="2" fontId="5" fillId="5" borderId="2" xfId="1" applyNumberFormat="1" applyFont="1" applyFill="1" applyBorder="1" applyAlignment="1">
      <alignment horizontal="left" vertical="top" wrapText="1"/>
    </xf>
    <xf numFmtId="2" fontId="4" fillId="4" borderId="7" xfId="1" applyNumberFormat="1" applyFont="1" applyFill="1" applyBorder="1" applyAlignment="1">
      <alignment horizontal="left" vertical="top" wrapText="1"/>
    </xf>
    <xf numFmtId="2" fontId="5" fillId="5" borderId="8" xfId="1" applyNumberFormat="1" applyFont="1" applyFill="1" applyBorder="1" applyAlignment="1">
      <alignment horizontal="left" vertical="top" wrapText="1"/>
    </xf>
    <xf numFmtId="2" fontId="5" fillId="4" borderId="10" xfId="1" applyNumberFormat="1" applyFont="1" applyFill="1" applyBorder="1" applyAlignment="1">
      <alignment horizontal="left" vertical="top" wrapText="1"/>
    </xf>
    <xf numFmtId="2" fontId="5" fillId="5" borderId="9" xfId="1" applyNumberFormat="1" applyFont="1" applyFill="1" applyBorder="1" applyAlignment="1">
      <alignment horizontal="left" vertical="top" wrapText="1"/>
    </xf>
    <xf numFmtId="2" fontId="4" fillId="4" borderId="13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wrapText="1"/>
    </xf>
    <xf numFmtId="2" fontId="4" fillId="4" borderId="1" xfId="1" applyNumberFormat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/>
    </xf>
    <xf numFmtId="2" fontId="4" fillId="4" borderId="2" xfId="1" applyNumberFormat="1" applyFont="1" applyFill="1" applyBorder="1" applyAlignment="1">
      <alignment horizontal="left" vertical="top"/>
    </xf>
    <xf numFmtId="0" fontId="5" fillId="5" borderId="1" xfId="1" applyFont="1" applyFill="1" applyBorder="1" applyAlignment="1">
      <alignment horizontal="left" vertical="top"/>
    </xf>
    <xf numFmtId="2" fontId="5" fillId="5" borderId="1" xfId="1" applyNumberFormat="1" applyFont="1" applyFill="1" applyBorder="1" applyAlignment="1">
      <alignment horizontal="left" vertical="top"/>
    </xf>
    <xf numFmtId="2" fontId="4" fillId="4" borderId="5" xfId="1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49" fontId="4" fillId="3" borderId="5" xfId="1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3" borderId="2" xfId="1" applyNumberFormat="1" applyFont="1" applyFill="1" applyBorder="1" applyAlignment="1">
      <alignment horizontal="left" vertical="top" wrapText="1"/>
    </xf>
    <xf numFmtId="0" fontId="4" fillId="3" borderId="12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horizontal="left" vertical="top"/>
    </xf>
    <xf numFmtId="49" fontId="4" fillId="3" borderId="9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3" borderId="11" xfId="1" applyNumberFormat="1" applyFont="1" applyFill="1" applyBorder="1" applyAlignment="1">
      <alignment horizontal="left" vertical="top" wrapText="1"/>
    </xf>
    <xf numFmtId="49" fontId="5" fillId="3" borderId="12" xfId="1" applyNumberFormat="1" applyFont="1" applyFill="1" applyBorder="1" applyAlignment="1">
      <alignment horizontal="left" vertical="top" wrapText="1"/>
    </xf>
    <xf numFmtId="0" fontId="4" fillId="3" borderId="17" xfId="1" applyNumberFormat="1" applyFont="1" applyFill="1" applyBorder="1" applyAlignment="1">
      <alignment horizontal="left" vertical="top" wrapText="1"/>
    </xf>
    <xf numFmtId="49" fontId="4" fillId="3" borderId="14" xfId="1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/>
    </xf>
    <xf numFmtId="0" fontId="4" fillId="3" borderId="2" xfId="1" applyNumberFormat="1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4" fillId="3" borderId="5" xfId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4" fillId="3" borderId="12" xfId="1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2" fontId="5" fillId="5" borderId="5" xfId="1" applyNumberFormat="1" applyFont="1" applyFill="1" applyBorder="1" applyAlignment="1">
      <alignment horizontal="left" vertical="top" wrapText="1"/>
    </xf>
    <xf numFmtId="0" fontId="5" fillId="3" borderId="19" xfId="1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2" fontId="4" fillId="4" borderId="20" xfId="1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Border="1"/>
    <xf numFmtId="2" fontId="4" fillId="4" borderId="18" xfId="1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2" fontId="5" fillId="5" borderId="5" xfId="1" applyNumberFormat="1" applyFont="1" applyFill="1" applyBorder="1" applyAlignment="1">
      <alignment horizontal="left" vertical="top"/>
    </xf>
    <xf numFmtId="0" fontId="4" fillId="3" borderId="16" xfId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topLeftCell="A25" workbookViewId="0">
      <selection activeCell="E32" sqref="E32:E33"/>
    </sheetView>
  </sheetViews>
  <sheetFormatPr defaultRowHeight="15"/>
  <cols>
    <col min="1" max="1" width="6" customWidth="1"/>
    <col min="2" max="2" width="28" customWidth="1"/>
    <col min="3" max="3" width="21.7109375" customWidth="1"/>
    <col min="4" max="4" width="12.85546875" customWidth="1"/>
    <col min="5" max="5" width="11.5703125" customWidth="1"/>
    <col min="6" max="6" width="11.140625" customWidth="1"/>
    <col min="7" max="7" width="14" customWidth="1"/>
    <col min="8" max="8" width="8" customWidth="1"/>
  </cols>
  <sheetData>
    <row r="2" spans="1:8">
      <c r="A2" s="61" t="s">
        <v>79</v>
      </c>
      <c r="B2" s="61"/>
      <c r="C2" s="61"/>
      <c r="D2" s="61"/>
      <c r="E2" s="61"/>
      <c r="F2" s="61"/>
      <c r="G2" s="61"/>
      <c r="H2" s="61"/>
    </row>
    <row r="3" spans="1:8" ht="39.75" customHeight="1" thickBot="1">
      <c r="A3" s="15"/>
      <c r="B3" s="62" t="s">
        <v>47</v>
      </c>
      <c r="C3" s="62"/>
      <c r="D3" s="62"/>
      <c r="E3" s="62"/>
      <c r="F3" s="62"/>
      <c r="G3" s="62"/>
      <c r="H3" s="15"/>
    </row>
    <row r="4" spans="1:8" ht="26.25">
      <c r="B4" s="2" t="s">
        <v>44</v>
      </c>
      <c r="C4" s="4" t="s">
        <v>1</v>
      </c>
      <c r="D4" s="5" t="s">
        <v>2</v>
      </c>
      <c r="E4" s="3" t="s">
        <v>0</v>
      </c>
      <c r="F4" s="16" t="s">
        <v>34</v>
      </c>
      <c r="G4" s="16" t="s">
        <v>35</v>
      </c>
      <c r="H4" s="16" t="s">
        <v>36</v>
      </c>
    </row>
    <row r="5" spans="1:8" ht="25.5">
      <c r="A5" s="57">
        <v>1</v>
      </c>
      <c r="B5" s="29" t="s">
        <v>76</v>
      </c>
      <c r="C5" s="25" t="s">
        <v>3</v>
      </c>
      <c r="D5" s="7">
        <v>86450</v>
      </c>
      <c r="E5" s="6">
        <v>59094</v>
      </c>
      <c r="F5" s="45">
        <v>2</v>
      </c>
      <c r="G5" s="26">
        <f>D5-E5</f>
        <v>27356</v>
      </c>
      <c r="H5" s="27">
        <f>100-(E5*100)/D5</f>
        <v>31.643724696356273</v>
      </c>
    </row>
    <row r="6" spans="1:8" ht="25.5">
      <c r="A6" s="57">
        <v>2</v>
      </c>
      <c r="B6" s="29" t="s">
        <v>50</v>
      </c>
      <c r="C6" s="28" t="s">
        <v>4</v>
      </c>
      <c r="D6" s="7">
        <v>187167.04</v>
      </c>
      <c r="E6" s="6">
        <v>187000</v>
      </c>
      <c r="F6" s="45">
        <v>2</v>
      </c>
      <c r="G6" s="26">
        <f t="shared" ref="G6:G33" si="0">D6-E6</f>
        <v>167.04000000000815</v>
      </c>
      <c r="H6" s="27">
        <f t="shared" ref="H6:H40" si="1">100-(E6*100)/D6</f>
        <v>8.9246482714059994E-2</v>
      </c>
    </row>
    <row r="7" spans="1:8" ht="26.25" thickBot="1">
      <c r="A7" s="57">
        <v>3</v>
      </c>
      <c r="B7" s="29" t="s">
        <v>5</v>
      </c>
      <c r="C7" s="25" t="s">
        <v>6</v>
      </c>
      <c r="D7" s="9">
        <v>258000</v>
      </c>
      <c r="E7" s="8">
        <v>240000</v>
      </c>
      <c r="F7" s="45">
        <v>1</v>
      </c>
      <c r="G7" s="26">
        <f t="shared" si="0"/>
        <v>18000</v>
      </c>
      <c r="H7" s="27">
        <f t="shared" si="1"/>
        <v>6.9767441860465169</v>
      </c>
    </row>
    <row r="8" spans="1:8" ht="15.75" customHeight="1">
      <c r="A8" s="57">
        <v>4</v>
      </c>
      <c r="B8" s="29" t="s">
        <v>48</v>
      </c>
      <c r="C8" s="30" t="s">
        <v>7</v>
      </c>
      <c r="D8" s="11">
        <v>75694.080000000002</v>
      </c>
      <c r="E8" s="10">
        <v>72829.919999999998</v>
      </c>
      <c r="F8" s="31">
        <v>1</v>
      </c>
      <c r="G8" s="26">
        <f t="shared" si="0"/>
        <v>2864.1600000000035</v>
      </c>
      <c r="H8" s="27">
        <f t="shared" si="1"/>
        <v>3.7838626217532436</v>
      </c>
    </row>
    <row r="9" spans="1:8" ht="29.25" customHeight="1" thickBot="1">
      <c r="A9" s="57">
        <v>5</v>
      </c>
      <c r="B9" s="29" t="s">
        <v>49</v>
      </c>
      <c r="C9" s="25" t="s">
        <v>8</v>
      </c>
      <c r="D9" s="7">
        <v>29295</v>
      </c>
      <c r="E9" s="6">
        <v>19000</v>
      </c>
      <c r="F9" s="32">
        <v>5</v>
      </c>
      <c r="G9" s="26">
        <f t="shared" si="0"/>
        <v>10295</v>
      </c>
      <c r="H9" s="27">
        <f t="shared" si="1"/>
        <v>35.142515787677084</v>
      </c>
    </row>
    <row r="10" spans="1:8" ht="15" customHeight="1">
      <c r="A10" s="57">
        <v>6</v>
      </c>
      <c r="B10" s="33" t="s">
        <v>51</v>
      </c>
      <c r="C10" s="34" t="s">
        <v>9</v>
      </c>
      <c r="D10" s="13">
        <v>266607.88</v>
      </c>
      <c r="E10" s="12">
        <v>140000</v>
      </c>
      <c r="F10" s="35">
        <v>16</v>
      </c>
      <c r="G10" s="26">
        <f t="shared" si="0"/>
        <v>126607.88</v>
      </c>
      <c r="H10" s="27">
        <f t="shared" si="1"/>
        <v>47.488423823031788</v>
      </c>
    </row>
    <row r="11" spans="1:8" ht="16.5" customHeight="1">
      <c r="A11" s="57">
        <v>7</v>
      </c>
      <c r="B11" s="30" t="s">
        <v>52</v>
      </c>
      <c r="C11" s="36" t="s">
        <v>10</v>
      </c>
      <c r="D11" s="9">
        <v>32055.55</v>
      </c>
      <c r="E11" s="10">
        <v>19000</v>
      </c>
      <c r="F11" s="46">
        <v>3</v>
      </c>
      <c r="G11" s="26">
        <f t="shared" si="0"/>
        <v>13055.55</v>
      </c>
      <c r="H11" s="27">
        <f t="shared" si="1"/>
        <v>40.727892673811553</v>
      </c>
    </row>
    <row r="12" spans="1:8" ht="25.5">
      <c r="A12" s="57">
        <v>8</v>
      </c>
      <c r="B12" s="29" t="s">
        <v>75</v>
      </c>
      <c r="C12" s="25" t="s">
        <v>11</v>
      </c>
      <c r="D12" s="7">
        <v>182779.4</v>
      </c>
      <c r="E12" s="17">
        <v>182779.4</v>
      </c>
      <c r="F12" s="45">
        <v>1</v>
      </c>
      <c r="G12" s="26">
        <f t="shared" si="0"/>
        <v>0</v>
      </c>
      <c r="H12" s="27">
        <f t="shared" si="1"/>
        <v>0</v>
      </c>
    </row>
    <row r="13" spans="1:8" ht="38.25">
      <c r="A13" s="57">
        <v>9</v>
      </c>
      <c r="B13" s="29" t="s">
        <v>74</v>
      </c>
      <c r="C13" s="25" t="s">
        <v>12</v>
      </c>
      <c r="D13" s="7">
        <v>137831</v>
      </c>
      <c r="E13" s="6">
        <v>137831</v>
      </c>
      <c r="F13" s="32">
        <v>1</v>
      </c>
      <c r="G13" s="26">
        <f t="shared" si="0"/>
        <v>0</v>
      </c>
      <c r="H13" s="27">
        <f t="shared" si="1"/>
        <v>0</v>
      </c>
    </row>
    <row r="14" spans="1:8" ht="25.5">
      <c r="A14" s="57">
        <v>10</v>
      </c>
      <c r="B14" s="29" t="s">
        <v>53</v>
      </c>
      <c r="C14" s="25" t="s">
        <v>13</v>
      </c>
      <c r="D14" s="7">
        <v>71849.990000000005</v>
      </c>
      <c r="E14" s="14">
        <v>43750</v>
      </c>
      <c r="F14" s="37">
        <v>2</v>
      </c>
      <c r="G14" s="26">
        <f t="shared" si="0"/>
        <v>28099.990000000005</v>
      </c>
      <c r="H14" s="27">
        <f t="shared" si="1"/>
        <v>39.10924691847557</v>
      </c>
    </row>
    <row r="15" spans="1:8" ht="26.25" customHeight="1" thickBot="1">
      <c r="A15" s="57">
        <v>11</v>
      </c>
      <c r="B15" s="29" t="s">
        <v>54</v>
      </c>
      <c r="C15" s="38" t="s">
        <v>14</v>
      </c>
      <c r="D15" s="7">
        <v>134841.5</v>
      </c>
      <c r="E15" s="6">
        <v>110077</v>
      </c>
      <c r="F15" s="45">
        <v>2</v>
      </c>
      <c r="G15" s="26">
        <f t="shared" si="0"/>
        <v>24764.5</v>
      </c>
      <c r="H15" s="27">
        <f t="shared" si="1"/>
        <v>18.365636691967978</v>
      </c>
    </row>
    <row r="16" spans="1:8" ht="26.25" customHeight="1">
      <c r="A16" s="57">
        <v>12</v>
      </c>
      <c r="B16" s="25" t="s">
        <v>56</v>
      </c>
      <c r="C16" s="25" t="s">
        <v>15</v>
      </c>
      <c r="D16" s="7">
        <v>297845.56</v>
      </c>
      <c r="E16" s="6">
        <v>183400</v>
      </c>
      <c r="F16" s="32">
        <v>3</v>
      </c>
      <c r="G16" s="26">
        <f t="shared" si="0"/>
        <v>114445.56</v>
      </c>
      <c r="H16" s="27">
        <f t="shared" si="1"/>
        <v>38.424464007454063</v>
      </c>
    </row>
    <row r="17" spans="1:8" ht="25.5">
      <c r="A17" s="57">
        <v>13</v>
      </c>
      <c r="B17" s="25" t="s">
        <v>55</v>
      </c>
      <c r="C17" s="25" t="s">
        <v>16</v>
      </c>
      <c r="D17" s="7">
        <v>11340</v>
      </c>
      <c r="E17" s="6">
        <v>10620</v>
      </c>
      <c r="F17" s="32">
        <v>1</v>
      </c>
      <c r="G17" s="26">
        <f t="shared" si="0"/>
        <v>720</v>
      </c>
      <c r="H17" s="27">
        <f t="shared" si="1"/>
        <v>6.3492063492063551</v>
      </c>
    </row>
    <row r="18" spans="1:8" ht="25.5">
      <c r="A18" s="57">
        <v>14</v>
      </c>
      <c r="B18" s="25" t="s">
        <v>57</v>
      </c>
      <c r="C18" s="25" t="s">
        <v>17</v>
      </c>
      <c r="D18" s="7">
        <v>29900</v>
      </c>
      <c r="E18" s="6">
        <v>27600</v>
      </c>
      <c r="F18" s="32">
        <v>1</v>
      </c>
      <c r="G18" s="26">
        <f t="shared" si="0"/>
        <v>2300</v>
      </c>
      <c r="H18" s="27">
        <f t="shared" si="1"/>
        <v>7.6923076923076934</v>
      </c>
    </row>
    <row r="19" spans="1:8" ht="25.5">
      <c r="A19" s="58">
        <v>15</v>
      </c>
      <c r="B19" s="39" t="s">
        <v>18</v>
      </c>
      <c r="C19" s="40" t="s">
        <v>19</v>
      </c>
      <c r="D19" s="18">
        <v>53111.59</v>
      </c>
      <c r="E19" s="19">
        <v>21000</v>
      </c>
      <c r="F19" s="41">
        <v>2</v>
      </c>
      <c r="G19" s="26">
        <f t="shared" si="0"/>
        <v>32111.589999999997</v>
      </c>
      <c r="H19" s="27">
        <f t="shared" si="1"/>
        <v>60.460607562304197</v>
      </c>
    </row>
    <row r="20" spans="1:8" ht="25.5">
      <c r="A20" s="57">
        <v>16</v>
      </c>
      <c r="B20" s="42" t="s">
        <v>20</v>
      </c>
      <c r="C20" s="43" t="s">
        <v>21</v>
      </c>
      <c r="D20" s="20">
        <v>59547.27</v>
      </c>
      <c r="E20" s="17">
        <v>37500</v>
      </c>
      <c r="F20" s="32">
        <v>3</v>
      </c>
      <c r="G20" s="26">
        <f t="shared" si="0"/>
        <v>22047.269999999997</v>
      </c>
      <c r="H20" s="27">
        <f t="shared" si="1"/>
        <v>37.024820785234986</v>
      </c>
    </row>
    <row r="21" spans="1:8" ht="25.5">
      <c r="A21" s="57">
        <v>17</v>
      </c>
      <c r="B21" s="25" t="s">
        <v>58</v>
      </c>
      <c r="C21" s="25" t="s">
        <v>22</v>
      </c>
      <c r="D21" s="7">
        <v>39578.18</v>
      </c>
      <c r="E21" s="6">
        <v>21369</v>
      </c>
      <c r="F21" s="32">
        <v>3</v>
      </c>
      <c r="G21" s="26">
        <f t="shared" si="0"/>
        <v>18209.18</v>
      </c>
      <c r="H21" s="27">
        <f t="shared" si="1"/>
        <v>46.008128721431859</v>
      </c>
    </row>
    <row r="22" spans="1:8" ht="25.5">
      <c r="A22" s="57">
        <v>18</v>
      </c>
      <c r="B22" s="42" t="s">
        <v>59</v>
      </c>
      <c r="C22" s="43" t="s">
        <v>23</v>
      </c>
      <c r="D22" s="21">
        <v>48900</v>
      </c>
      <c r="E22" s="17">
        <v>48900</v>
      </c>
      <c r="F22" s="32">
        <v>1</v>
      </c>
      <c r="G22" s="26">
        <f t="shared" si="0"/>
        <v>0</v>
      </c>
      <c r="H22" s="27">
        <f t="shared" si="1"/>
        <v>0</v>
      </c>
    </row>
    <row r="23" spans="1:8" ht="24" customHeight="1">
      <c r="A23" s="57">
        <v>19</v>
      </c>
      <c r="B23" s="42" t="s">
        <v>60</v>
      </c>
      <c r="C23" s="43" t="s">
        <v>24</v>
      </c>
      <c r="D23" s="20">
        <v>477898.33</v>
      </c>
      <c r="E23" s="17">
        <v>440650</v>
      </c>
      <c r="F23" s="32">
        <v>2</v>
      </c>
      <c r="G23" s="26">
        <f t="shared" si="0"/>
        <v>37248.330000000016</v>
      </c>
      <c r="H23" s="27">
        <f t="shared" si="1"/>
        <v>7.7941954724972646</v>
      </c>
    </row>
    <row r="24" spans="1:8" ht="25.5">
      <c r="A24" s="57">
        <v>20</v>
      </c>
      <c r="B24" s="42" t="s">
        <v>61</v>
      </c>
      <c r="C24" s="43" t="s">
        <v>25</v>
      </c>
      <c r="D24" s="20">
        <v>83283.070000000007</v>
      </c>
      <c r="E24" s="17">
        <v>52000</v>
      </c>
      <c r="F24" s="32">
        <v>3</v>
      </c>
      <c r="G24" s="26">
        <f t="shared" si="0"/>
        <v>31283.070000000007</v>
      </c>
      <c r="H24" s="27">
        <f t="shared" si="1"/>
        <v>37.562340101055355</v>
      </c>
    </row>
    <row r="25" spans="1:8" ht="25.5">
      <c r="A25" s="57">
        <v>21</v>
      </c>
      <c r="B25" s="42" t="s">
        <v>62</v>
      </c>
      <c r="C25" s="43" t="s">
        <v>26</v>
      </c>
      <c r="D25" s="21">
        <v>291600</v>
      </c>
      <c r="E25" s="17">
        <v>202500</v>
      </c>
      <c r="F25" s="32">
        <v>1</v>
      </c>
      <c r="G25" s="26">
        <f t="shared" si="0"/>
        <v>89100</v>
      </c>
      <c r="H25" s="27">
        <f t="shared" si="1"/>
        <v>30.555555555555557</v>
      </c>
    </row>
    <row r="26" spans="1:8">
      <c r="A26" s="57">
        <v>22</v>
      </c>
      <c r="B26" s="42" t="s">
        <v>27</v>
      </c>
      <c r="C26" s="43" t="s">
        <v>28</v>
      </c>
      <c r="D26" s="21">
        <v>138156</v>
      </c>
      <c r="E26" s="17">
        <v>138156</v>
      </c>
      <c r="F26" s="32">
        <v>1</v>
      </c>
      <c r="G26" s="26">
        <f t="shared" si="0"/>
        <v>0</v>
      </c>
      <c r="H26" s="27">
        <f t="shared" si="1"/>
        <v>0</v>
      </c>
    </row>
    <row r="27" spans="1:8" ht="15.75" customHeight="1">
      <c r="A27" s="57">
        <v>23</v>
      </c>
      <c r="B27" s="42" t="s">
        <v>27</v>
      </c>
      <c r="C27" s="42" t="s">
        <v>29</v>
      </c>
      <c r="D27" s="21">
        <v>85987.12</v>
      </c>
      <c r="E27" s="17">
        <v>85987.12</v>
      </c>
      <c r="F27" s="32">
        <v>1</v>
      </c>
      <c r="G27" s="26">
        <f t="shared" si="0"/>
        <v>0</v>
      </c>
      <c r="H27" s="27">
        <f t="shared" si="1"/>
        <v>0</v>
      </c>
    </row>
    <row r="28" spans="1:8" ht="25.5">
      <c r="A28" s="57">
        <v>24</v>
      </c>
      <c r="B28" s="42" t="s">
        <v>63</v>
      </c>
      <c r="C28" s="42" t="s">
        <v>30</v>
      </c>
      <c r="D28" s="21">
        <v>147160</v>
      </c>
      <c r="E28" s="17">
        <v>147160</v>
      </c>
      <c r="F28" s="32">
        <v>1</v>
      </c>
      <c r="G28" s="26">
        <f t="shared" si="0"/>
        <v>0</v>
      </c>
      <c r="H28" s="27">
        <f t="shared" si="1"/>
        <v>0</v>
      </c>
    </row>
    <row r="29" spans="1:8" ht="25.5">
      <c r="A29" s="57">
        <v>25</v>
      </c>
      <c r="B29" s="42" t="s">
        <v>64</v>
      </c>
      <c r="C29" s="42" t="s">
        <v>31</v>
      </c>
      <c r="D29" s="21">
        <v>71849.990000000005</v>
      </c>
      <c r="E29" s="17">
        <v>70000</v>
      </c>
      <c r="F29" s="32">
        <v>2</v>
      </c>
      <c r="G29" s="26">
        <f t="shared" si="0"/>
        <v>1849.9900000000052</v>
      </c>
      <c r="H29" s="27">
        <f t="shared" si="1"/>
        <v>2.5747950695609063</v>
      </c>
    </row>
    <row r="30" spans="1:8" ht="25.5">
      <c r="A30" s="57">
        <v>26</v>
      </c>
      <c r="B30" s="42" t="s">
        <v>65</v>
      </c>
      <c r="C30" s="42" t="s">
        <v>32</v>
      </c>
      <c r="D30" s="21">
        <v>59547.27</v>
      </c>
      <c r="E30" s="17">
        <v>31945.75</v>
      </c>
      <c r="F30" s="32">
        <v>3</v>
      </c>
      <c r="G30" s="26">
        <f t="shared" si="0"/>
        <v>27601.519999999997</v>
      </c>
      <c r="H30" s="27">
        <f t="shared" si="1"/>
        <v>46.352284495997885</v>
      </c>
    </row>
    <row r="31" spans="1:8" ht="25.5">
      <c r="A31" s="57">
        <v>27</v>
      </c>
      <c r="B31" s="42" t="s">
        <v>72</v>
      </c>
      <c r="C31" s="44" t="s">
        <v>33</v>
      </c>
      <c r="D31" s="59">
        <v>15340</v>
      </c>
      <c r="E31" s="22">
        <v>15340</v>
      </c>
      <c r="F31" s="32">
        <v>1</v>
      </c>
      <c r="G31" s="26">
        <f t="shared" si="0"/>
        <v>0</v>
      </c>
      <c r="H31" s="27">
        <f t="shared" si="1"/>
        <v>0</v>
      </c>
    </row>
    <row r="32" spans="1:8" ht="27.75" customHeight="1">
      <c r="A32" s="57">
        <v>28</v>
      </c>
      <c r="B32" s="29" t="s">
        <v>77</v>
      </c>
      <c r="C32" s="42" t="s">
        <v>45</v>
      </c>
      <c r="D32" s="21">
        <v>82227.539999999994</v>
      </c>
      <c r="E32" s="17">
        <v>81597.240000000005</v>
      </c>
      <c r="F32" s="32">
        <v>1</v>
      </c>
      <c r="G32" s="26">
        <f t="shared" si="0"/>
        <v>630.29999999998836</v>
      </c>
      <c r="H32" s="27">
        <f t="shared" si="1"/>
        <v>0.76653150513804746</v>
      </c>
    </row>
    <row r="33" spans="1:8" ht="25.5">
      <c r="A33" s="57">
        <v>29</v>
      </c>
      <c r="B33" s="42" t="s">
        <v>73</v>
      </c>
      <c r="C33" s="42" t="s">
        <v>46</v>
      </c>
      <c r="D33" s="21">
        <v>36000</v>
      </c>
      <c r="E33" s="17">
        <v>36000</v>
      </c>
      <c r="F33" s="32">
        <v>1</v>
      </c>
      <c r="G33" s="26">
        <f t="shared" si="0"/>
        <v>0</v>
      </c>
      <c r="H33" s="27">
        <f t="shared" si="1"/>
        <v>0</v>
      </c>
    </row>
    <row r="34" spans="1:8" ht="26.25" customHeight="1" thickBot="1">
      <c r="A34" s="60" t="s">
        <v>37</v>
      </c>
      <c r="B34" s="60"/>
      <c r="C34" s="60"/>
      <c r="D34" s="50"/>
      <c r="E34" s="50"/>
      <c r="F34" s="50"/>
      <c r="G34" s="47"/>
      <c r="H34" s="27"/>
    </row>
    <row r="35" spans="1:8" ht="14.25" customHeight="1">
      <c r="A35" s="23">
        <v>30</v>
      </c>
      <c r="B35" s="24" t="s">
        <v>66</v>
      </c>
      <c r="C35" s="33" t="s">
        <v>38</v>
      </c>
      <c r="D35" s="48">
        <v>199550.33</v>
      </c>
      <c r="E35" s="55">
        <v>199480</v>
      </c>
      <c r="F35" s="49">
        <v>1</v>
      </c>
      <c r="G35" s="26">
        <f>D35-E35</f>
        <v>70.329999999987194</v>
      </c>
      <c r="H35" s="27">
        <f t="shared" si="1"/>
        <v>3.5244241390117281E-2</v>
      </c>
    </row>
    <row r="36" spans="1:8" ht="15" customHeight="1">
      <c r="A36" s="23">
        <v>31</v>
      </c>
      <c r="B36" s="24" t="s">
        <v>67</v>
      </c>
      <c r="C36" s="30" t="s">
        <v>39</v>
      </c>
      <c r="D36" s="9">
        <v>55471.67</v>
      </c>
      <c r="E36" s="10">
        <v>34895</v>
      </c>
      <c r="F36" s="46">
        <v>4</v>
      </c>
      <c r="G36" s="26">
        <f t="shared" ref="G36:G40" si="2">D36-E36</f>
        <v>20576.669999999998</v>
      </c>
      <c r="H36" s="27">
        <f t="shared" si="1"/>
        <v>37.094015738123623</v>
      </c>
    </row>
    <row r="37" spans="1:8" ht="15" customHeight="1">
      <c r="A37" s="23">
        <v>32</v>
      </c>
      <c r="B37" s="24" t="s">
        <v>68</v>
      </c>
      <c r="C37" s="25" t="s">
        <v>40</v>
      </c>
      <c r="D37" s="7">
        <v>84337.83</v>
      </c>
      <c r="E37" s="14">
        <v>83700</v>
      </c>
      <c r="F37" s="37">
        <v>1</v>
      </c>
      <c r="G37" s="26">
        <f t="shared" si="2"/>
        <v>637.83000000000175</v>
      </c>
      <c r="H37" s="27">
        <f t="shared" si="1"/>
        <v>0.75627983314250002</v>
      </c>
    </row>
    <row r="38" spans="1:8" ht="15" customHeight="1" thickBot="1">
      <c r="A38" s="23">
        <v>33</v>
      </c>
      <c r="B38" s="24" t="s">
        <v>69</v>
      </c>
      <c r="C38" s="38" t="s">
        <v>41</v>
      </c>
      <c r="D38" s="7">
        <v>16725.63</v>
      </c>
      <c r="E38" s="6">
        <v>14277.84</v>
      </c>
      <c r="F38" s="45">
        <v>1</v>
      </c>
      <c r="G38" s="26">
        <f t="shared" si="2"/>
        <v>2447.7900000000009</v>
      </c>
      <c r="H38" s="27">
        <f t="shared" si="1"/>
        <v>14.634964422864797</v>
      </c>
    </row>
    <row r="39" spans="1:8" ht="15.75" customHeight="1">
      <c r="A39" s="23">
        <v>34</v>
      </c>
      <c r="B39" s="24" t="s">
        <v>70</v>
      </c>
      <c r="C39" s="28" t="s">
        <v>42</v>
      </c>
      <c r="D39" s="7">
        <v>18590</v>
      </c>
      <c r="E39" s="6">
        <v>14726.4</v>
      </c>
      <c r="F39" s="45">
        <v>2</v>
      </c>
      <c r="G39" s="26">
        <f t="shared" si="2"/>
        <v>3863.6000000000004</v>
      </c>
      <c r="H39" s="27">
        <f t="shared" si="1"/>
        <v>20.783216783216787</v>
      </c>
    </row>
    <row r="40" spans="1:8" ht="17.25" customHeight="1">
      <c r="A40" s="23">
        <v>35</v>
      </c>
      <c r="B40" s="51" t="s">
        <v>71</v>
      </c>
      <c r="C40" s="30" t="s">
        <v>43</v>
      </c>
      <c r="D40" s="9">
        <v>204480</v>
      </c>
      <c r="E40" s="52">
        <v>199240</v>
      </c>
      <c r="F40" s="45">
        <v>2</v>
      </c>
      <c r="G40" s="26">
        <f t="shared" si="2"/>
        <v>5240</v>
      </c>
      <c r="H40" s="27">
        <f t="shared" si="1"/>
        <v>2.5625978090766779</v>
      </c>
    </row>
    <row r="41" spans="1:8">
      <c r="B41" s="53" t="s">
        <v>78</v>
      </c>
      <c r="C41" s="1"/>
      <c r="D41" s="56">
        <f>SUM(D5:D40)</f>
        <v>4070998.8200000003</v>
      </c>
      <c r="E41" s="54">
        <f>SUM(E5:E40)</f>
        <v>3409405.6700000004</v>
      </c>
    </row>
  </sheetData>
  <mergeCells count="3">
    <mergeCell ref="A34:C34"/>
    <mergeCell ref="A2:H2"/>
    <mergeCell ref="B3:G3"/>
  </mergeCells>
  <pageMargins left="0.7" right="0.7" top="0.75" bottom="0.75" header="0.3" footer="0.3"/>
  <pageSetup paperSize="9" orientation="landscape" verticalDpi="0" r:id="rId1"/>
  <ignoredErrors>
    <ignoredError sqref="H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АХЧ</dc:creator>
  <cp:lastModifiedBy>Инженер АХЧ</cp:lastModifiedBy>
  <cp:lastPrinted>2016-01-29T06:11:35Z</cp:lastPrinted>
  <dcterms:created xsi:type="dcterms:W3CDTF">2016-01-29T05:13:16Z</dcterms:created>
  <dcterms:modified xsi:type="dcterms:W3CDTF">2016-01-29T06:19:20Z</dcterms:modified>
</cp:coreProperties>
</file>